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вод (в Минфин" sheetId="1" r:id="rId1"/>
  </sheets>
  <definedNames>
    <definedName name="_xlnm.Print_Titles" localSheetId="0">'Свод (в Минфин'!$5:$6</definedName>
  </definedNames>
  <calcPr fullCalcOnLoad="1"/>
</workbook>
</file>

<file path=xl/sharedStrings.xml><?xml version="1.0" encoding="utf-8"?>
<sst xmlns="http://schemas.openxmlformats.org/spreadsheetml/2006/main" count="173" uniqueCount="94">
  <si>
    <t>ИНФОРМАЦИЯ</t>
  </si>
  <si>
    <t>о результатах мониторинга потребности в государственных услугах</t>
  </si>
  <si>
    <t>Министерство образования и науки Республики Адыгея</t>
  </si>
  <si>
    <t>№ п/п</t>
  </si>
  <si>
    <t>Наименование государственного учреждения Республики Адыгея</t>
  </si>
  <si>
    <t>Наименование государственной услуги (работы)</t>
  </si>
  <si>
    <t>Единица измерения</t>
  </si>
  <si>
    <t>Оценка потребности по годам</t>
  </si>
  <si>
    <t>2015 год (факт)</t>
  </si>
  <si>
    <t>2016 год (прогноз)</t>
  </si>
  <si>
    <t>2017 год (прогноз)</t>
  </si>
  <si>
    <t>2018 год (прогноз)</t>
  </si>
  <si>
    <t>2019 год (прогноз)</t>
  </si>
  <si>
    <t>Государственное бюджетное общеобразовательное учреждение Республики Адыгея «Адыгейская республиканская гимназия»</t>
  </si>
  <si>
    <t>Услуга 1: Предоставление питания (среднемесячное количество пропитавшихся детей)</t>
  </si>
  <si>
    <t>Человек</t>
  </si>
  <si>
    <t>Услуга 2: Реализация основных общеобразовательных программ начального общего образования</t>
  </si>
  <si>
    <t>Услуга 3: Реализация основных общеобразовательных программ основного общего образования</t>
  </si>
  <si>
    <t>Услуга 4: Реализация основных общеобразовательных программ среднего общего образования</t>
  </si>
  <si>
    <t>Услуга 5: Содержание детей</t>
  </si>
  <si>
    <t>человек</t>
  </si>
  <si>
    <t>Всего обучающихся по учреждению:</t>
  </si>
  <si>
    <t>Государственное бюджетное образовательное учреждение дополнительного образования Республики Адыгея «Центр дополнительного образования детей Республики Адыгея»</t>
  </si>
  <si>
    <t>Реализация  дополнительных общеразвивающих программ</t>
  </si>
  <si>
    <t>Человек (факт 2015),        человеко-час (прогноз 2016-2019 годы)</t>
  </si>
  <si>
    <t>Государственное бюджетное образовательное учреждение дополнительного образования Республики Адыгея «Адыгейская республиканская специализированная детско-юношеская спортивная школа олимпийского резерва»</t>
  </si>
  <si>
    <t>Государственное бюджетное образовательное учреждение дополнительного образования Республики Адыгея «Республиканская естественно-математическая школа при Адыгейском государственном университете»</t>
  </si>
  <si>
    <t>Государственное бюджетное профессиональное образовательное учреждение Республики Адыгея "Майкопский индустриальный техникум"</t>
  </si>
  <si>
    <t>Услуга 1: Предоставление питания</t>
  </si>
  <si>
    <t>Услуга 2: "Техника и технологии строительства" Кровельщик</t>
  </si>
  <si>
    <t>Услуга 2: "Техника и технологии строительства" Мастер сухого строительства</t>
  </si>
  <si>
    <t>Услуга 2: "Техника и технологии строительства" Мастер общестроительных работ</t>
  </si>
  <si>
    <t>Услуга 2: "Техника и технологии строительства" Мастер жилищно-коммунального хозяйства</t>
  </si>
  <si>
    <t>Услуга 2: "Техника и технологии строительства" Монтажник санитарно-технических, вентиляционных систем и оборудования</t>
  </si>
  <si>
    <t>Услуга 3: "Информатика и вычислительная техника" Мастер по обработке цифровой информации</t>
  </si>
  <si>
    <t>Услуга 4: "Электро- и теплотехника" Электромонтер по техническому обслуживанию электростанций и сетей</t>
  </si>
  <si>
    <t>Услуга 4: "Электро- и теплотехника" Электромонтер по ремонту и обслуживанию электрооборудования</t>
  </si>
  <si>
    <t>Услуга 5: "Машиностроение" Сварщик (электросварочные и газосварочные работы)</t>
  </si>
  <si>
    <t>Услуга 5: "Машиностроение" Наладчик контрольно- и змерительныхз приборов и автоматики</t>
  </si>
  <si>
    <t>Услуга 5: "Машиностроение" Станочник (металообработка)</t>
  </si>
  <si>
    <t>Услуга 6: "Промышленная экология и биотехнологии" Повар, кондитер</t>
  </si>
  <si>
    <t>Услуга 7: "Техника и технологии наземного транспорта" Автомеханик</t>
  </si>
  <si>
    <t>Услуга 8: "Изобразительное и прикладные виды искусств"" Исполнитель художественно-оформительских работ</t>
  </si>
  <si>
    <t>Услуга 9: "Техника и технологии строительства" строительство  эксплуатация зданий и сооружений"</t>
  </si>
  <si>
    <t>Государственное бюджетное профессиональное образовательное учреждение Республики Адыгея "Майкопский политехнический техникум"</t>
  </si>
  <si>
    <t>Услуга 3: "Машиностроение" Сварщик (электросварочные и газосварочные работы)</t>
  </si>
  <si>
    <t>Услуга 4: "Промышленная экология и биотехнологии" Лаборант-аналитик</t>
  </si>
  <si>
    <t>Услуга 4: "Промышленная экология и биотехнологии" Повар, кондитер</t>
  </si>
  <si>
    <t>Услуга 5: "Техника и технологии наземного транспорта" Автомеханик</t>
  </si>
  <si>
    <t>Услуга 5: "Техника и технологии наземного транспорта" Машинист дорожных и строительных машин</t>
  </si>
  <si>
    <t>Услуга 6: "Сельское, лесное и рыбное хозяйство" Механизация сельского хозяйства</t>
  </si>
  <si>
    <t>Услуга 7: "Сельское, лесное и рыбное хозяйство" Тракторист-машинист сельскохозяйственного производства</t>
  </si>
  <si>
    <t>Услуга 8: "Экономика и управление" Продавец, контролер-кассир</t>
  </si>
  <si>
    <t>Услуга 9: "Сервис и туризм" официант, бармен</t>
  </si>
  <si>
    <t>Услуга 10: "Промышленная экология и биотехнологии" Технология продукции общественного питания</t>
  </si>
  <si>
    <t>Всего обучающихсяпо учреждению:</t>
  </si>
  <si>
    <t>Государственное бюджетное профессиональное образовательное учреждение Республики Адыгея "Дондуковский сельскохозяйственный техникум"</t>
  </si>
  <si>
    <t>Услуга 3: "Промышленная экология и биотехнологии" Мастер производства молочной продукции</t>
  </si>
  <si>
    <t>Услуга 3: "Промышленная экология и биотехнологии" Повар, кондитер</t>
  </si>
  <si>
    <t>Услуга 4: "Техника и технологии наземного транспорта" Автомеханик</t>
  </si>
  <si>
    <t>Услуга 5: "Сельское, лесное и рыбное хозяйство" Мастер сельскохозяйственного производства</t>
  </si>
  <si>
    <t>Услуга 5: "Сельское, лесное и рыбное хозяйство" Механизация сельского хозяйства</t>
  </si>
  <si>
    <t>Государственное бюджетное профессиональное образовательное учреждение Республики Адыгея "Красногвардейский аграрно-промышленный техникум"</t>
  </si>
  <si>
    <t>Услуга 6: "Сельское, лесное и рыбное хозяйство" Мастер по техническому обслуживанию и ремонту машино-тракторного парка</t>
  </si>
  <si>
    <t>Услуга 7: "Ветеринария и зоотехния" Младший ветеринарный фельдшер</t>
  </si>
  <si>
    <t>Услуга 8: "Информатика и вычислительная техника" Программирование в компьютерных системах</t>
  </si>
  <si>
    <t>Услуга 9: "Промышленная экология и биотехнологии" Технология молока и молочных продуктов</t>
  </si>
  <si>
    <t>Услуга 9: "Промышленная экология и биотехнологии" Технология продукции общественного питания</t>
  </si>
  <si>
    <t>Услуга 10: "Техника и технологии наземного транспорта" Техническое обслуживание и ремонт автомобильного транспорта</t>
  </si>
  <si>
    <t>Услуга 11: "Сельское, лесное и рыбное хозяйство" Механизация сельского хозяйства</t>
  </si>
  <si>
    <t>Услуга 12: "Ветеринария и зоотехния" Ветеринария</t>
  </si>
  <si>
    <t>Государственное бюджетное профессиональное образовательное учреждение Республики Адыгея "Адыгейский педагогический колледж им. Х. Андрухаева"</t>
  </si>
  <si>
    <t>На базе основного общего образования</t>
  </si>
  <si>
    <t>Услуга 2: " Образования и  педагогические науки" Дошкольное образование</t>
  </si>
  <si>
    <t>Услуга 2: " Образования и  педагогические науки" Преподавание в начальных классах</t>
  </si>
  <si>
    <t>Услуга 2: " Образования и  педагогические науки" Педагогика дополнительного образования</t>
  </si>
  <si>
    <t>Услуга 2: " Образования и  педагогические науки" Коррекционная педагогика в начальном образовании</t>
  </si>
  <si>
    <t>На базе средего общего образования</t>
  </si>
  <si>
    <t>Услуга 3: " Образования и  педагогические науки" Дошкольное образование (заочная форма обучения)</t>
  </si>
  <si>
    <t>Услуга 3: " Образования и  педагогические науки" Преподавание в начальных классах</t>
  </si>
  <si>
    <t>Государственное бюджетное  учреждение Республики Адыгея «Центр психолого-педагогической, медицинской и социальной помощи»</t>
  </si>
  <si>
    <t>Услуга 1: Психолого-медико-педагогическое обследование детей</t>
  </si>
  <si>
    <t>Услуга 2:Психолого-педагогическое консультирование обучающихся, их родителей (законных представителей) и педагогических работников</t>
  </si>
  <si>
    <t>Всего</t>
  </si>
  <si>
    <t>Государственное бюджетное учреждение дополнительного профессионального образования Республики Адыгея «Адыгейский республиканский институт повышения квалификации»</t>
  </si>
  <si>
    <t>Реализация дополнительных профессиональных программ повышения квалификации</t>
  </si>
  <si>
    <t>Государственное бюджетное учреждение Республики Адыгея «Государственная аттестационная служба системы образования»</t>
  </si>
  <si>
    <t>Техническое  сопровождение и эксплуатация, вывод из эксплуатации информационных систем и компонентов информационно-телекоммуникационной инфраструктуры</t>
  </si>
  <si>
    <t xml:space="preserve"> Государственное  бюджетное учреждение Республики Адыгея "Адыгейский республиканский институт гуманитарных исследований имени Т. Керашева"</t>
  </si>
  <si>
    <t>Научно-методическое обеспечение</t>
  </si>
  <si>
    <t>исследования*</t>
  </si>
  <si>
    <t>* В государственном задании ГБУ РА "Адыгейский республиканский институт гуманитарных исследований имени Т. Керашева" не указаны показатели объема работ , т.к.  финансовое обеспечение государственного задания на выполнение работ рассчитывается сметным методом, исходя из стоимости каждой работы</t>
  </si>
  <si>
    <t>Исп. Плюшко У.С.</t>
  </si>
  <si>
    <t>56-82-19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</si>
</sst>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4" xfId="0" applyFont="1" applyBorder="1" applyAlignment="1">
      <alignment wrapText="1"/>
    </xf>
    <xf numFmtId="0" fontId="2" fillId="0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0" fontId="0" fillId="0" borderId="16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4" xfId="0" applyFont="1" applyBorder="1" applyAlignment="1">
      <alignment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zoomScalePageLayoutView="0" workbookViewId="0" topLeftCell="A1">
      <selection activeCell="A3" sqref="A3:I3"/>
    </sheetView>
  </sheetViews>
  <sheetFormatPr defaultColWidth="9.140625" defaultRowHeight="15"/>
  <cols>
    <col min="1" max="1" width="6.00390625" style="1" customWidth="1"/>
    <col min="2" max="3" width="37.28125" style="1" customWidth="1"/>
    <col min="4" max="4" width="16.57421875" style="1" customWidth="1"/>
    <col min="5" max="5" width="9.140625" style="1" customWidth="1"/>
    <col min="6" max="6" width="11.57421875" style="1" customWidth="1"/>
    <col min="7" max="9" width="10.421875" style="1" customWidth="1"/>
    <col min="10" max="16384" width="9.140625" style="1" customWidth="1"/>
  </cols>
  <sheetData>
    <row r="1" spans="1:9" ht="1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ht="1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</row>
    <row r="3" spans="1:9" ht="15" customHeight="1">
      <c r="A3" s="42" t="s">
        <v>2</v>
      </c>
      <c r="B3" s="42"/>
      <c r="C3" s="42"/>
      <c r="D3" s="42"/>
      <c r="E3" s="42"/>
      <c r="F3" s="42"/>
      <c r="G3" s="42"/>
      <c r="H3" s="42"/>
      <c r="I3" s="42"/>
    </row>
    <row r="5" spans="1:9" s="2" customFormat="1" ht="15" customHeight="1">
      <c r="A5" s="43" t="s">
        <v>3</v>
      </c>
      <c r="B5" s="44" t="s">
        <v>4</v>
      </c>
      <c r="C5" s="44" t="s">
        <v>5</v>
      </c>
      <c r="D5" s="44" t="s">
        <v>6</v>
      </c>
      <c r="E5" s="45" t="s">
        <v>7</v>
      </c>
      <c r="F5" s="45"/>
      <c r="G5" s="45"/>
      <c r="H5" s="45"/>
      <c r="I5" s="45"/>
    </row>
    <row r="6" spans="1:9" s="2" customFormat="1" ht="30">
      <c r="A6" s="43"/>
      <c r="B6" s="44"/>
      <c r="C6" s="44"/>
      <c r="D6" s="44"/>
      <c r="E6" s="3" t="s">
        <v>8</v>
      </c>
      <c r="F6" s="3" t="s">
        <v>9</v>
      </c>
      <c r="G6" s="3" t="s">
        <v>10</v>
      </c>
      <c r="H6" s="3" t="s">
        <v>11</v>
      </c>
      <c r="I6" s="4" t="s">
        <v>12</v>
      </c>
    </row>
    <row r="7" spans="1:9" s="2" customFormat="1" ht="60.75" customHeight="1">
      <c r="A7" s="46">
        <v>1</v>
      </c>
      <c r="B7" s="47" t="s">
        <v>13</v>
      </c>
      <c r="C7" s="5" t="s">
        <v>14</v>
      </c>
      <c r="D7" s="5" t="s">
        <v>15</v>
      </c>
      <c r="E7" s="48">
        <v>1032</v>
      </c>
      <c r="F7" s="6">
        <v>108</v>
      </c>
      <c r="G7" s="7">
        <v>110</v>
      </c>
      <c r="H7" s="7">
        <v>110</v>
      </c>
      <c r="I7" s="8">
        <v>110</v>
      </c>
    </row>
    <row r="8" spans="1:9" ht="49.5" customHeight="1">
      <c r="A8" s="46"/>
      <c r="B8" s="47"/>
      <c r="C8" s="9" t="s">
        <v>16</v>
      </c>
      <c r="D8" s="10" t="s">
        <v>15</v>
      </c>
      <c r="E8" s="48"/>
      <c r="F8" s="11">
        <v>436</v>
      </c>
      <c r="G8" s="12">
        <v>426</v>
      </c>
      <c r="H8" s="12">
        <v>426</v>
      </c>
      <c r="I8" s="13">
        <v>426</v>
      </c>
    </row>
    <row r="9" spans="1:9" ht="49.5" customHeight="1">
      <c r="A9" s="46"/>
      <c r="B9" s="47"/>
      <c r="C9" s="9" t="s">
        <v>17</v>
      </c>
      <c r="D9" s="10" t="s">
        <v>15</v>
      </c>
      <c r="E9" s="48"/>
      <c r="F9" s="11">
        <f>469+28</f>
        <v>497</v>
      </c>
      <c r="G9" s="12">
        <f>460+30</f>
        <v>490</v>
      </c>
      <c r="H9" s="12">
        <f>460+30</f>
        <v>490</v>
      </c>
      <c r="I9" s="13">
        <f>460+30</f>
        <v>490</v>
      </c>
    </row>
    <row r="10" spans="1:9" ht="48" customHeight="1">
      <c r="A10" s="46"/>
      <c r="B10" s="47"/>
      <c r="C10" s="9" t="s">
        <v>18</v>
      </c>
      <c r="D10" s="10" t="s">
        <v>15</v>
      </c>
      <c r="E10" s="48"/>
      <c r="F10" s="11">
        <f>90+6</f>
        <v>96</v>
      </c>
      <c r="G10" s="12">
        <f>90+5</f>
        <v>95</v>
      </c>
      <c r="H10" s="12">
        <f>90+5</f>
        <v>95</v>
      </c>
      <c r="I10" s="13">
        <f>90+5</f>
        <v>95</v>
      </c>
    </row>
    <row r="11" spans="1:9" ht="18" customHeight="1">
      <c r="A11" s="46"/>
      <c r="B11" s="47"/>
      <c r="C11" s="14" t="s">
        <v>19</v>
      </c>
      <c r="D11" s="14" t="s">
        <v>20</v>
      </c>
      <c r="E11" s="48"/>
      <c r="F11" s="15">
        <v>40</v>
      </c>
      <c r="G11" s="16">
        <v>40</v>
      </c>
      <c r="H11" s="16">
        <v>40</v>
      </c>
      <c r="I11" s="17">
        <v>40</v>
      </c>
    </row>
    <row r="12" spans="1:9" ht="15">
      <c r="A12" s="46"/>
      <c r="B12" s="47"/>
      <c r="C12" s="18" t="s">
        <v>21</v>
      </c>
      <c r="D12" s="14"/>
      <c r="E12" s="19">
        <v>1032</v>
      </c>
      <c r="F12" s="15">
        <f>F8+F9+F10</f>
        <v>1029</v>
      </c>
      <c r="G12" s="15">
        <f>G8+G9+G10</f>
        <v>1011</v>
      </c>
      <c r="H12" s="15">
        <f>H8+H9+H10</f>
        <v>1011</v>
      </c>
      <c r="I12" s="20">
        <f>I8+I9+I10</f>
        <v>1011</v>
      </c>
    </row>
    <row r="13" spans="1:9" ht="90">
      <c r="A13" s="49">
        <v>2</v>
      </c>
      <c r="B13" s="22" t="s">
        <v>22</v>
      </c>
      <c r="C13" s="22" t="s">
        <v>23</v>
      </c>
      <c r="D13" s="23" t="s">
        <v>24</v>
      </c>
      <c r="E13" s="24">
        <v>1640</v>
      </c>
      <c r="F13" s="24">
        <v>413820</v>
      </c>
      <c r="G13" s="24">
        <v>413820</v>
      </c>
      <c r="H13" s="24">
        <v>413820</v>
      </c>
      <c r="I13" s="25">
        <v>413820</v>
      </c>
    </row>
    <row r="14" spans="1:13" ht="105">
      <c r="A14" s="49"/>
      <c r="B14" s="22" t="s">
        <v>25</v>
      </c>
      <c r="C14" s="22" t="s">
        <v>23</v>
      </c>
      <c r="D14" s="23" t="s">
        <v>24</v>
      </c>
      <c r="E14" s="24">
        <v>896</v>
      </c>
      <c r="F14" s="24">
        <v>365408</v>
      </c>
      <c r="G14" s="24">
        <v>371316</v>
      </c>
      <c r="H14" s="24">
        <v>392640</v>
      </c>
      <c r="I14" s="25">
        <v>413648</v>
      </c>
      <c r="J14" s="26"/>
      <c r="K14" s="26"/>
      <c r="L14" s="26"/>
      <c r="M14" s="26"/>
    </row>
    <row r="15" spans="1:9" ht="105">
      <c r="A15" s="49"/>
      <c r="B15" s="22" t="s">
        <v>26</v>
      </c>
      <c r="C15" s="22" t="s">
        <v>23</v>
      </c>
      <c r="D15" s="23" t="s">
        <v>24</v>
      </c>
      <c r="E15" s="24">
        <v>969</v>
      </c>
      <c r="F15" s="24">
        <v>182797</v>
      </c>
      <c r="G15" s="24">
        <v>190779</v>
      </c>
      <c r="H15" s="24">
        <v>191019</v>
      </c>
      <c r="I15" s="25">
        <v>191259</v>
      </c>
    </row>
    <row r="16" spans="1:9" ht="12.75" customHeight="1">
      <c r="A16" s="49">
        <v>3</v>
      </c>
      <c r="B16" s="50" t="s">
        <v>27</v>
      </c>
      <c r="C16" s="18" t="s">
        <v>28</v>
      </c>
      <c r="D16" s="18" t="s">
        <v>15</v>
      </c>
      <c r="E16" s="51">
        <v>344</v>
      </c>
      <c r="F16" s="27">
        <v>175</v>
      </c>
      <c r="G16" s="27">
        <v>180</v>
      </c>
      <c r="H16" s="27">
        <v>150</v>
      </c>
      <c r="I16" s="28">
        <v>180</v>
      </c>
    </row>
    <row r="17" spans="1:9" ht="30">
      <c r="A17" s="49"/>
      <c r="B17" s="50"/>
      <c r="C17" s="23" t="s">
        <v>29</v>
      </c>
      <c r="D17" s="10" t="s">
        <v>15</v>
      </c>
      <c r="E17" s="51"/>
      <c r="F17" s="24">
        <v>8</v>
      </c>
      <c r="G17" s="24">
        <v>25</v>
      </c>
      <c r="H17" s="24">
        <v>25</v>
      </c>
      <c r="I17" s="25">
        <v>12</v>
      </c>
    </row>
    <row r="18" spans="1:9" ht="45">
      <c r="A18" s="49"/>
      <c r="B18" s="50"/>
      <c r="C18" s="23" t="s">
        <v>30</v>
      </c>
      <c r="D18" s="10" t="s">
        <v>15</v>
      </c>
      <c r="E18" s="51"/>
      <c r="F18" s="24">
        <v>41</v>
      </c>
      <c r="G18" s="24">
        <v>33</v>
      </c>
      <c r="H18" s="24">
        <v>35</v>
      </c>
      <c r="I18" s="25">
        <v>33</v>
      </c>
    </row>
    <row r="19" spans="1:9" ht="45">
      <c r="A19" s="49"/>
      <c r="B19" s="50"/>
      <c r="C19" s="23" t="s">
        <v>31</v>
      </c>
      <c r="D19" s="10" t="s">
        <v>15</v>
      </c>
      <c r="E19" s="51"/>
      <c r="F19" s="24">
        <v>36</v>
      </c>
      <c r="G19" s="24">
        <v>25</v>
      </c>
      <c r="H19" s="24">
        <v>11</v>
      </c>
      <c r="I19" s="25">
        <v>8</v>
      </c>
    </row>
    <row r="20" spans="1:9" ht="45">
      <c r="A20" s="49"/>
      <c r="B20" s="50"/>
      <c r="C20" s="23" t="s">
        <v>32</v>
      </c>
      <c r="D20" s="10" t="s">
        <v>15</v>
      </c>
      <c r="E20" s="51"/>
      <c r="F20" s="24">
        <v>8</v>
      </c>
      <c r="G20" s="24">
        <v>33</v>
      </c>
      <c r="H20" s="24">
        <v>50</v>
      </c>
      <c r="I20" s="25">
        <v>37</v>
      </c>
    </row>
    <row r="21" spans="1:9" ht="60">
      <c r="A21" s="49"/>
      <c r="B21" s="50"/>
      <c r="C21" s="23" t="s">
        <v>33</v>
      </c>
      <c r="D21" s="10" t="s">
        <v>15</v>
      </c>
      <c r="E21" s="51"/>
      <c r="F21" s="24">
        <v>8</v>
      </c>
      <c r="G21" s="24">
        <v>25</v>
      </c>
      <c r="H21" s="24">
        <v>25</v>
      </c>
      <c r="I21" s="25">
        <v>12</v>
      </c>
    </row>
    <row r="22" spans="1:9" ht="45">
      <c r="A22" s="49"/>
      <c r="B22" s="50"/>
      <c r="C22" s="23" t="s">
        <v>34</v>
      </c>
      <c r="D22" s="10" t="s">
        <v>15</v>
      </c>
      <c r="E22" s="51"/>
      <c r="F22" s="24">
        <v>0</v>
      </c>
      <c r="G22" s="24">
        <v>0</v>
      </c>
      <c r="H22" s="24">
        <v>0</v>
      </c>
      <c r="I22" s="25">
        <v>8</v>
      </c>
    </row>
    <row r="23" spans="1:9" ht="60">
      <c r="A23" s="49"/>
      <c r="B23" s="50"/>
      <c r="C23" s="23" t="s">
        <v>35</v>
      </c>
      <c r="D23" s="10" t="s">
        <v>15</v>
      </c>
      <c r="E23" s="51"/>
      <c r="F23" s="24">
        <v>8</v>
      </c>
      <c r="G23" s="24">
        <v>33</v>
      </c>
      <c r="H23" s="24">
        <v>50</v>
      </c>
      <c r="I23" s="25">
        <v>45</v>
      </c>
    </row>
    <row r="24" spans="1:9" ht="45">
      <c r="A24" s="49"/>
      <c r="B24" s="50"/>
      <c r="C24" s="23" t="s">
        <v>36</v>
      </c>
      <c r="D24" s="10" t="s">
        <v>15</v>
      </c>
      <c r="E24" s="51"/>
      <c r="F24" s="24">
        <v>41</v>
      </c>
      <c r="G24" s="24">
        <v>26</v>
      </c>
      <c r="H24" s="24">
        <v>12</v>
      </c>
      <c r="I24" s="25">
        <v>0</v>
      </c>
    </row>
    <row r="25" spans="1:9" ht="45">
      <c r="A25" s="49"/>
      <c r="B25" s="50"/>
      <c r="C25" s="23" t="s">
        <v>37</v>
      </c>
      <c r="D25" s="10" t="s">
        <v>15</v>
      </c>
      <c r="E25" s="51"/>
      <c r="F25" s="24">
        <v>48</v>
      </c>
      <c r="G25" s="24">
        <v>50</v>
      </c>
      <c r="H25" s="24">
        <v>44</v>
      </c>
      <c r="I25" s="25">
        <v>45</v>
      </c>
    </row>
    <row r="26" spans="1:9" ht="45">
      <c r="A26" s="49"/>
      <c r="B26" s="50"/>
      <c r="C26" s="23" t="s">
        <v>38</v>
      </c>
      <c r="D26" s="10" t="s">
        <v>15</v>
      </c>
      <c r="E26" s="51"/>
      <c r="F26" s="24">
        <v>26</v>
      </c>
      <c r="G26" s="24">
        <v>43</v>
      </c>
      <c r="H26" s="24">
        <v>28</v>
      </c>
      <c r="I26" s="25">
        <v>33</v>
      </c>
    </row>
    <row r="27" spans="1:9" ht="30">
      <c r="A27" s="49"/>
      <c r="B27" s="50"/>
      <c r="C27" s="23" t="s">
        <v>39</v>
      </c>
      <c r="D27" s="10" t="s">
        <v>15</v>
      </c>
      <c r="E27" s="51"/>
      <c r="F27" s="24">
        <v>16</v>
      </c>
      <c r="G27" s="24">
        <v>2</v>
      </c>
      <c r="H27" s="24">
        <v>0</v>
      </c>
      <c r="I27" s="25">
        <v>8</v>
      </c>
    </row>
    <row r="28" spans="1:9" ht="30">
      <c r="A28" s="49"/>
      <c r="B28" s="50"/>
      <c r="C28" s="23" t="s">
        <v>40</v>
      </c>
      <c r="D28" s="10" t="s">
        <v>15</v>
      </c>
      <c r="E28" s="51"/>
      <c r="F28" s="24">
        <v>0</v>
      </c>
      <c r="G28" s="24">
        <v>0</v>
      </c>
      <c r="H28" s="24">
        <v>0</v>
      </c>
      <c r="I28" s="25">
        <v>0</v>
      </c>
    </row>
    <row r="29" spans="1:9" ht="30">
      <c r="A29" s="49"/>
      <c r="B29" s="50"/>
      <c r="C29" s="23" t="s">
        <v>41</v>
      </c>
      <c r="D29" s="10" t="s">
        <v>15</v>
      </c>
      <c r="E29" s="51"/>
      <c r="F29" s="24">
        <v>20</v>
      </c>
      <c r="G29" s="24">
        <v>3</v>
      </c>
      <c r="H29" s="24">
        <v>0</v>
      </c>
      <c r="I29" s="25">
        <v>0</v>
      </c>
    </row>
    <row r="30" spans="1:9" ht="60">
      <c r="A30" s="49"/>
      <c r="B30" s="50"/>
      <c r="C30" s="23" t="s">
        <v>42</v>
      </c>
      <c r="D30" s="10" t="s">
        <v>15</v>
      </c>
      <c r="E30" s="51"/>
      <c r="F30" s="24">
        <v>30</v>
      </c>
      <c r="G30" s="24">
        <v>36</v>
      </c>
      <c r="H30" s="24">
        <v>50</v>
      </c>
      <c r="I30" s="25">
        <v>37</v>
      </c>
    </row>
    <row r="31" spans="1:9" ht="45">
      <c r="A31" s="49"/>
      <c r="B31" s="50"/>
      <c r="C31" s="23" t="s">
        <v>43</v>
      </c>
      <c r="D31" s="10" t="s">
        <v>15</v>
      </c>
      <c r="E31" s="51"/>
      <c r="F31" s="24">
        <v>8</v>
      </c>
      <c r="G31" s="24">
        <v>33</v>
      </c>
      <c r="H31" s="24">
        <v>50</v>
      </c>
      <c r="I31" s="25">
        <v>58</v>
      </c>
    </row>
    <row r="32" spans="1:9" ht="15">
      <c r="A32" s="49"/>
      <c r="B32" s="50"/>
      <c r="C32" s="18" t="s">
        <v>21</v>
      </c>
      <c r="D32" s="29"/>
      <c r="E32" s="27">
        <v>344</v>
      </c>
      <c r="F32" s="27">
        <f>SUM(F17:F31)</f>
        <v>298</v>
      </c>
      <c r="G32" s="27">
        <f>SUM(G17:G31)</f>
        <v>367</v>
      </c>
      <c r="H32" s="27">
        <f>SUM(H17:H31)</f>
        <v>380</v>
      </c>
      <c r="I32" s="28">
        <f>SUM(I17:I31)</f>
        <v>336</v>
      </c>
    </row>
    <row r="33" spans="1:9" ht="30.75" customHeight="1">
      <c r="A33" s="49">
        <v>4</v>
      </c>
      <c r="B33" s="50" t="s">
        <v>44</v>
      </c>
      <c r="C33" s="18" t="s">
        <v>28</v>
      </c>
      <c r="D33" s="18" t="s">
        <v>15</v>
      </c>
      <c r="E33" s="51">
        <v>522</v>
      </c>
      <c r="F33" s="29">
        <v>145</v>
      </c>
      <c r="G33" s="29">
        <v>175</v>
      </c>
      <c r="H33" s="29">
        <v>175</v>
      </c>
      <c r="I33" s="30">
        <v>175</v>
      </c>
    </row>
    <row r="34" spans="1:9" ht="45">
      <c r="A34" s="49"/>
      <c r="B34" s="50"/>
      <c r="C34" s="9" t="s">
        <v>31</v>
      </c>
      <c r="D34" s="10" t="s">
        <v>15</v>
      </c>
      <c r="E34" s="51"/>
      <c r="F34" s="12">
        <v>35</v>
      </c>
      <c r="G34" s="12">
        <v>35</v>
      </c>
      <c r="H34" s="12">
        <v>58</v>
      </c>
      <c r="I34" s="13">
        <v>71</v>
      </c>
    </row>
    <row r="35" spans="1:9" s="31" customFormat="1" ht="45">
      <c r="A35" s="49"/>
      <c r="B35" s="50"/>
      <c r="C35" s="9" t="s">
        <v>45</v>
      </c>
      <c r="D35" s="10" t="s">
        <v>15</v>
      </c>
      <c r="E35" s="51"/>
      <c r="F35" s="12">
        <v>2</v>
      </c>
      <c r="G35" s="12">
        <v>0</v>
      </c>
      <c r="H35" s="12">
        <v>0</v>
      </c>
      <c r="I35" s="13">
        <v>0</v>
      </c>
    </row>
    <row r="36" spans="1:9" ht="30">
      <c r="A36" s="49"/>
      <c r="B36" s="50"/>
      <c r="C36" s="9" t="s">
        <v>46</v>
      </c>
      <c r="D36" s="10" t="s">
        <v>15</v>
      </c>
      <c r="E36" s="51"/>
      <c r="F36" s="12">
        <v>58</v>
      </c>
      <c r="G36" s="12">
        <v>59</v>
      </c>
      <c r="H36" s="12">
        <v>71</v>
      </c>
      <c r="I36" s="13">
        <v>72</v>
      </c>
    </row>
    <row r="37" spans="1:9" ht="30">
      <c r="A37" s="49"/>
      <c r="B37" s="50"/>
      <c r="C37" s="9" t="s">
        <v>47</v>
      </c>
      <c r="D37" s="10" t="s">
        <v>15</v>
      </c>
      <c r="E37" s="51"/>
      <c r="F37" s="12">
        <v>128</v>
      </c>
      <c r="G37" s="12">
        <v>99</v>
      </c>
      <c r="H37" s="12">
        <v>129</v>
      </c>
      <c r="I37" s="13">
        <v>142</v>
      </c>
    </row>
    <row r="38" spans="1:9" ht="30">
      <c r="A38" s="49"/>
      <c r="B38" s="50"/>
      <c r="C38" s="9" t="s">
        <v>48</v>
      </c>
      <c r="D38" s="10" t="s">
        <v>15</v>
      </c>
      <c r="E38" s="51"/>
      <c r="F38" s="12">
        <v>107</v>
      </c>
      <c r="G38" s="12">
        <v>86</v>
      </c>
      <c r="H38" s="12">
        <v>83</v>
      </c>
      <c r="I38" s="13">
        <v>72</v>
      </c>
    </row>
    <row r="39" spans="1:9" ht="45">
      <c r="A39" s="49"/>
      <c r="B39" s="50"/>
      <c r="C39" s="9" t="s">
        <v>49</v>
      </c>
      <c r="D39" s="10" t="s">
        <v>15</v>
      </c>
      <c r="E39" s="51"/>
      <c r="F39" s="12">
        <v>8</v>
      </c>
      <c r="G39" s="12">
        <v>33</v>
      </c>
      <c r="H39" s="12">
        <v>58</v>
      </c>
      <c r="I39" s="13">
        <v>71</v>
      </c>
    </row>
    <row r="40" spans="1:9" ht="45">
      <c r="A40" s="49"/>
      <c r="B40" s="50"/>
      <c r="C40" s="9" t="s">
        <v>50</v>
      </c>
      <c r="D40" s="10" t="s">
        <v>15</v>
      </c>
      <c r="E40" s="51"/>
      <c r="F40" s="12">
        <v>8</v>
      </c>
      <c r="G40" s="12">
        <v>33</v>
      </c>
      <c r="H40" s="12">
        <v>58</v>
      </c>
      <c r="I40" s="13">
        <v>83</v>
      </c>
    </row>
    <row r="41" spans="1:9" ht="45">
      <c r="A41" s="49"/>
      <c r="B41" s="50"/>
      <c r="C41" s="9" t="s">
        <v>51</v>
      </c>
      <c r="D41" s="10" t="s">
        <v>15</v>
      </c>
      <c r="E41" s="51"/>
      <c r="F41" s="12">
        <v>80</v>
      </c>
      <c r="G41" s="12">
        <v>63</v>
      </c>
      <c r="H41" s="12">
        <v>72</v>
      </c>
      <c r="I41" s="13">
        <v>72</v>
      </c>
    </row>
    <row r="42" spans="1:9" ht="30">
      <c r="A42" s="49"/>
      <c r="B42" s="50"/>
      <c r="C42" s="9" t="s">
        <v>52</v>
      </c>
      <c r="D42" s="10" t="s">
        <v>15</v>
      </c>
      <c r="E42" s="51"/>
      <c r="F42" s="12">
        <v>18</v>
      </c>
      <c r="G42" s="12">
        <v>2</v>
      </c>
      <c r="H42" s="12">
        <v>0</v>
      </c>
      <c r="I42" s="13">
        <v>0</v>
      </c>
    </row>
    <row r="43" spans="1:9" ht="30">
      <c r="A43" s="49"/>
      <c r="B43" s="50"/>
      <c r="C43" s="9" t="s">
        <v>53</v>
      </c>
      <c r="D43" s="10" t="s">
        <v>15</v>
      </c>
      <c r="E43" s="51"/>
      <c r="F43" s="12">
        <v>2</v>
      </c>
      <c r="G43" s="12">
        <v>0</v>
      </c>
      <c r="H43" s="12">
        <v>0</v>
      </c>
      <c r="I43" s="13">
        <v>0</v>
      </c>
    </row>
    <row r="44" spans="1:9" ht="45">
      <c r="A44" s="49"/>
      <c r="B44" s="50"/>
      <c r="C44" s="9" t="s">
        <v>54</v>
      </c>
      <c r="D44" s="10" t="s">
        <v>15</v>
      </c>
      <c r="E44" s="51"/>
      <c r="F44" s="12">
        <v>8</v>
      </c>
      <c r="G44" s="12">
        <v>33</v>
      </c>
      <c r="H44" s="12">
        <v>58</v>
      </c>
      <c r="I44" s="13">
        <v>83</v>
      </c>
    </row>
    <row r="45" spans="1:9" ht="15">
      <c r="A45" s="49"/>
      <c r="B45" s="50"/>
      <c r="C45" s="18" t="s">
        <v>55</v>
      </c>
      <c r="D45" s="29"/>
      <c r="E45" s="27">
        <v>522</v>
      </c>
      <c r="F45" s="29">
        <f>SUM(F34:F44)</f>
        <v>454</v>
      </c>
      <c r="G45" s="29">
        <f>SUM(G34:G44)</f>
        <v>443</v>
      </c>
      <c r="H45" s="29">
        <f>SUM(H34:H44)</f>
        <v>587</v>
      </c>
      <c r="I45" s="30">
        <f>SUM(I34:I44)</f>
        <v>666</v>
      </c>
    </row>
    <row r="46" spans="1:9" ht="30" customHeight="1">
      <c r="A46" s="52">
        <v>5</v>
      </c>
      <c r="B46" s="53" t="s">
        <v>56</v>
      </c>
      <c r="C46" s="18" t="s">
        <v>28</v>
      </c>
      <c r="D46" s="18" t="s">
        <v>15</v>
      </c>
      <c r="E46" s="53">
        <v>249</v>
      </c>
      <c r="F46" s="27">
        <v>122</v>
      </c>
      <c r="G46" s="27">
        <v>122</v>
      </c>
      <c r="H46" s="27">
        <v>122</v>
      </c>
      <c r="I46" s="28">
        <v>122</v>
      </c>
    </row>
    <row r="47" spans="1:9" ht="45">
      <c r="A47" s="52"/>
      <c r="B47" s="53"/>
      <c r="C47" s="9" t="s">
        <v>31</v>
      </c>
      <c r="D47" s="10" t="s">
        <v>15</v>
      </c>
      <c r="E47" s="53"/>
      <c r="F47" s="24">
        <v>63</v>
      </c>
      <c r="G47" s="24">
        <v>64</v>
      </c>
      <c r="H47" s="24">
        <v>64</v>
      </c>
      <c r="I47" s="25">
        <v>63</v>
      </c>
    </row>
    <row r="48" spans="1:9" ht="45">
      <c r="A48" s="52"/>
      <c r="B48" s="53"/>
      <c r="C48" s="9" t="s">
        <v>57</v>
      </c>
      <c r="D48" s="10" t="s">
        <v>15</v>
      </c>
      <c r="E48" s="53"/>
      <c r="F48" s="24">
        <v>12</v>
      </c>
      <c r="G48" s="24">
        <v>25</v>
      </c>
      <c r="H48" s="24">
        <v>25</v>
      </c>
      <c r="I48" s="25">
        <v>15</v>
      </c>
    </row>
    <row r="49" spans="1:9" ht="30">
      <c r="A49" s="52"/>
      <c r="B49" s="53"/>
      <c r="C49" s="9" t="s">
        <v>58</v>
      </c>
      <c r="D49" s="10" t="s">
        <v>15</v>
      </c>
      <c r="E49" s="53"/>
      <c r="F49" s="24">
        <v>63</v>
      </c>
      <c r="G49" s="24">
        <v>64</v>
      </c>
      <c r="H49" s="24">
        <v>64</v>
      </c>
      <c r="I49" s="25">
        <v>63</v>
      </c>
    </row>
    <row r="50" spans="1:9" ht="30">
      <c r="A50" s="52"/>
      <c r="B50" s="53"/>
      <c r="C50" s="9" t="s">
        <v>59</v>
      </c>
      <c r="D50" s="10" t="s">
        <v>15</v>
      </c>
      <c r="E50" s="53"/>
      <c r="F50" s="24">
        <v>60</v>
      </c>
      <c r="G50" s="24">
        <v>63</v>
      </c>
      <c r="H50" s="24">
        <v>63</v>
      </c>
      <c r="I50" s="25">
        <v>63</v>
      </c>
    </row>
    <row r="51" spans="1:9" ht="45">
      <c r="A51" s="52"/>
      <c r="B51" s="53"/>
      <c r="C51" s="9" t="s">
        <v>60</v>
      </c>
      <c r="D51" s="10" t="s">
        <v>15</v>
      </c>
      <c r="E51" s="53"/>
      <c r="F51" s="24">
        <v>31</v>
      </c>
      <c r="G51" s="24">
        <v>43</v>
      </c>
      <c r="H51" s="24">
        <v>36</v>
      </c>
      <c r="I51" s="25">
        <v>25</v>
      </c>
    </row>
    <row r="52" spans="1:9" ht="45">
      <c r="A52" s="52"/>
      <c r="B52" s="53"/>
      <c r="C52" s="9" t="s">
        <v>61</v>
      </c>
      <c r="D52" s="10" t="s">
        <v>15</v>
      </c>
      <c r="E52" s="53"/>
      <c r="F52" s="24">
        <v>0</v>
      </c>
      <c r="G52" s="24">
        <v>8</v>
      </c>
      <c r="H52" s="24">
        <v>25</v>
      </c>
      <c r="I52" s="25">
        <v>25</v>
      </c>
    </row>
    <row r="53" spans="1:9" ht="15">
      <c r="A53" s="21"/>
      <c r="B53" s="24"/>
      <c r="C53" s="18" t="s">
        <v>55</v>
      </c>
      <c r="D53" s="29"/>
      <c r="E53" s="27">
        <v>249</v>
      </c>
      <c r="F53" s="29">
        <f>SUM(F47:F52)</f>
        <v>229</v>
      </c>
      <c r="G53" s="29">
        <f>SUM(G47:G52)</f>
        <v>267</v>
      </c>
      <c r="H53" s="29">
        <f>SUM(H47:H52)</f>
        <v>277</v>
      </c>
      <c r="I53" s="30">
        <f>SUM(I47:I52)</f>
        <v>254</v>
      </c>
    </row>
    <row r="54" spans="1:9" ht="12.75" customHeight="1">
      <c r="A54" s="49">
        <v>6</v>
      </c>
      <c r="B54" s="50" t="s">
        <v>62</v>
      </c>
      <c r="C54" s="18" t="s">
        <v>28</v>
      </c>
      <c r="D54" s="18" t="s">
        <v>15</v>
      </c>
      <c r="E54" s="50">
        <v>479</v>
      </c>
      <c r="F54" s="29">
        <v>110</v>
      </c>
      <c r="G54" s="29">
        <v>90</v>
      </c>
      <c r="H54" s="29">
        <v>90</v>
      </c>
      <c r="I54" s="32">
        <v>90</v>
      </c>
    </row>
    <row r="55" spans="1:9" ht="45">
      <c r="A55" s="49"/>
      <c r="B55" s="50"/>
      <c r="C55" s="9" t="s">
        <v>31</v>
      </c>
      <c r="D55" s="10" t="s">
        <v>15</v>
      </c>
      <c r="E55" s="50"/>
      <c r="F55" s="12">
        <f>49+3</f>
        <v>52</v>
      </c>
      <c r="G55" s="12">
        <f>56+3</f>
        <v>59</v>
      </c>
      <c r="H55" s="12">
        <v>69</v>
      </c>
      <c r="I55" s="33">
        <v>68</v>
      </c>
    </row>
    <row r="56" spans="1:9" ht="45">
      <c r="A56" s="49"/>
      <c r="B56" s="50"/>
      <c r="C56" s="9" t="s">
        <v>34</v>
      </c>
      <c r="D56" s="10" t="s">
        <v>15</v>
      </c>
      <c r="E56" s="50"/>
      <c r="F56" s="12">
        <v>25</v>
      </c>
      <c r="G56" s="12">
        <v>4</v>
      </c>
      <c r="H56" s="12">
        <v>0</v>
      </c>
      <c r="I56" s="13">
        <v>0</v>
      </c>
    </row>
    <row r="57" spans="1:9" ht="30">
      <c r="A57" s="49"/>
      <c r="B57" s="50"/>
      <c r="C57" s="9" t="s">
        <v>47</v>
      </c>
      <c r="D57" s="10" t="s">
        <v>15</v>
      </c>
      <c r="E57" s="50"/>
      <c r="F57" s="12">
        <v>33</v>
      </c>
      <c r="G57" s="12">
        <v>58</v>
      </c>
      <c r="H57" s="12">
        <v>70</v>
      </c>
      <c r="I57" s="13">
        <v>70</v>
      </c>
    </row>
    <row r="58" spans="1:9" ht="30">
      <c r="A58" s="49"/>
      <c r="B58" s="50"/>
      <c r="C58" s="9" t="s">
        <v>48</v>
      </c>
      <c r="D58" s="10" t="s">
        <v>15</v>
      </c>
      <c r="E58" s="50"/>
      <c r="F58" s="12">
        <v>95</v>
      </c>
      <c r="G58" s="12">
        <v>68</v>
      </c>
      <c r="H58" s="12">
        <v>70</v>
      </c>
      <c r="I58" s="13">
        <v>70</v>
      </c>
    </row>
    <row r="59" spans="1:9" ht="60">
      <c r="A59" s="49"/>
      <c r="B59" s="50"/>
      <c r="C59" s="9" t="s">
        <v>63</v>
      </c>
      <c r="D59" s="10" t="s">
        <v>15</v>
      </c>
      <c r="E59" s="50"/>
      <c r="F59" s="12">
        <v>17</v>
      </c>
      <c r="G59" s="12">
        <v>2</v>
      </c>
      <c r="H59" s="12">
        <v>0</v>
      </c>
      <c r="I59" s="13">
        <v>0</v>
      </c>
    </row>
    <row r="60" spans="1:9" ht="30">
      <c r="A60" s="49"/>
      <c r="B60" s="50"/>
      <c r="C60" s="9" t="s">
        <v>64</v>
      </c>
      <c r="D60" s="10" t="s">
        <v>15</v>
      </c>
      <c r="E60" s="50"/>
      <c r="F60" s="12">
        <v>33</v>
      </c>
      <c r="G60" s="12">
        <v>18</v>
      </c>
      <c r="H60" s="12">
        <v>25</v>
      </c>
      <c r="I60" s="13">
        <v>25</v>
      </c>
    </row>
    <row r="61" spans="1:9" ht="60">
      <c r="A61" s="49"/>
      <c r="B61" s="50"/>
      <c r="C61" s="9" t="s">
        <v>65</v>
      </c>
      <c r="D61" s="10" t="s">
        <v>15</v>
      </c>
      <c r="E61" s="50"/>
      <c r="F61" s="12">
        <v>38</v>
      </c>
      <c r="G61" s="12">
        <v>19</v>
      </c>
      <c r="H61" s="12">
        <v>0</v>
      </c>
      <c r="I61" s="13">
        <v>0</v>
      </c>
    </row>
    <row r="62" spans="1:9" ht="45">
      <c r="A62" s="49"/>
      <c r="B62" s="50"/>
      <c r="C62" s="9" t="s">
        <v>66</v>
      </c>
      <c r="D62" s="10" t="s">
        <v>15</v>
      </c>
      <c r="E62" s="50"/>
      <c r="F62" s="12">
        <v>23</v>
      </c>
      <c r="G62" s="12">
        <v>11</v>
      </c>
      <c r="H62" s="12">
        <v>8</v>
      </c>
      <c r="I62" s="13">
        <v>33</v>
      </c>
    </row>
    <row r="63" spans="1:9" ht="45">
      <c r="A63" s="49"/>
      <c r="B63" s="50"/>
      <c r="C63" s="9" t="s">
        <v>67</v>
      </c>
      <c r="D63" s="10" t="s">
        <v>15</v>
      </c>
      <c r="E63" s="50"/>
      <c r="F63" s="12">
        <v>43</v>
      </c>
      <c r="G63" s="12">
        <v>29</v>
      </c>
      <c r="H63" s="12">
        <v>25</v>
      </c>
      <c r="I63" s="13">
        <v>25</v>
      </c>
    </row>
    <row r="64" spans="1:9" ht="60">
      <c r="A64" s="49"/>
      <c r="B64" s="50"/>
      <c r="C64" s="9" t="s">
        <v>68</v>
      </c>
      <c r="D64" s="10" t="s">
        <v>15</v>
      </c>
      <c r="E64" s="50"/>
      <c r="F64" s="12">
        <v>46</v>
      </c>
      <c r="G64" s="12">
        <v>23</v>
      </c>
      <c r="H64" s="12">
        <v>8</v>
      </c>
      <c r="I64" s="13">
        <v>33</v>
      </c>
    </row>
    <row r="65" spans="1:9" ht="45">
      <c r="A65" s="49"/>
      <c r="B65" s="50"/>
      <c r="C65" s="9" t="s">
        <v>69</v>
      </c>
      <c r="D65" s="10" t="s">
        <v>15</v>
      </c>
      <c r="E65" s="50"/>
      <c r="F65" s="12">
        <v>15</v>
      </c>
      <c r="G65" s="12">
        <v>7</v>
      </c>
      <c r="H65" s="12">
        <v>8</v>
      </c>
      <c r="I65" s="13">
        <v>33</v>
      </c>
    </row>
    <row r="66" spans="1:9" ht="30">
      <c r="A66" s="49"/>
      <c r="B66" s="50"/>
      <c r="C66" s="9" t="s">
        <v>70</v>
      </c>
      <c r="D66" s="10" t="s">
        <v>15</v>
      </c>
      <c r="E66" s="50"/>
      <c r="F66" s="12">
        <v>23</v>
      </c>
      <c r="G66" s="12">
        <v>11</v>
      </c>
      <c r="H66" s="12">
        <v>0</v>
      </c>
      <c r="I66" s="13">
        <v>0</v>
      </c>
    </row>
    <row r="67" spans="1:9" ht="15">
      <c r="A67" s="49"/>
      <c r="B67" s="50"/>
      <c r="C67" s="18" t="s">
        <v>21</v>
      </c>
      <c r="D67" s="29"/>
      <c r="E67" s="27">
        <v>479</v>
      </c>
      <c r="F67" s="29">
        <f>SUM(F55:F66)</f>
        <v>443</v>
      </c>
      <c r="G67" s="29">
        <f>SUM(G55:G66)</f>
        <v>309</v>
      </c>
      <c r="H67" s="29">
        <f>SUM(H55:H66)</f>
        <v>283</v>
      </c>
      <c r="I67" s="30">
        <f>SUM(I55:I66)</f>
        <v>357</v>
      </c>
    </row>
    <row r="68" spans="1:9" ht="12.75" customHeight="1">
      <c r="A68" s="49">
        <v>7</v>
      </c>
      <c r="B68" s="50" t="s">
        <v>71</v>
      </c>
      <c r="C68" s="18" t="s">
        <v>28</v>
      </c>
      <c r="D68" s="18" t="s">
        <v>15</v>
      </c>
      <c r="E68" s="51">
        <v>395</v>
      </c>
      <c r="F68" s="29">
        <v>155</v>
      </c>
      <c r="G68" s="29">
        <v>165</v>
      </c>
      <c r="H68" s="29">
        <v>145</v>
      </c>
      <c r="I68" s="30">
        <v>140</v>
      </c>
    </row>
    <row r="69" spans="1:9" ht="15" customHeight="1">
      <c r="A69" s="49"/>
      <c r="B69" s="50"/>
      <c r="C69" s="54" t="s">
        <v>72</v>
      </c>
      <c r="D69" s="54"/>
      <c r="E69" s="51"/>
      <c r="F69" s="10"/>
      <c r="G69" s="10"/>
      <c r="H69" s="10"/>
      <c r="I69" s="34"/>
    </row>
    <row r="70" spans="1:9" ht="45">
      <c r="A70" s="49"/>
      <c r="B70" s="50"/>
      <c r="C70" s="9" t="s">
        <v>73</v>
      </c>
      <c r="D70" s="10" t="s">
        <v>15</v>
      </c>
      <c r="E70" s="51"/>
      <c r="F70" s="12">
        <v>93</v>
      </c>
      <c r="G70" s="12">
        <v>97</v>
      </c>
      <c r="H70" s="12">
        <v>97</v>
      </c>
      <c r="I70" s="13">
        <v>100</v>
      </c>
    </row>
    <row r="71" spans="1:9" ht="45">
      <c r="A71" s="49"/>
      <c r="B71" s="50"/>
      <c r="C71" s="9" t="s">
        <v>74</v>
      </c>
      <c r="D71" s="10" t="s">
        <v>15</v>
      </c>
      <c r="E71" s="51"/>
      <c r="F71" s="12">
        <f>239+2</f>
        <v>241</v>
      </c>
      <c r="G71" s="12">
        <v>244</v>
      </c>
      <c r="H71" s="12">
        <v>250</v>
      </c>
      <c r="I71" s="13">
        <v>252</v>
      </c>
    </row>
    <row r="72" spans="1:9" ht="45">
      <c r="A72" s="49"/>
      <c r="B72" s="50"/>
      <c r="C72" s="9" t="s">
        <v>75</v>
      </c>
      <c r="D72" s="10" t="s">
        <v>15</v>
      </c>
      <c r="E72" s="51"/>
      <c r="F72" s="12">
        <v>39</v>
      </c>
      <c r="G72" s="12">
        <v>39</v>
      </c>
      <c r="H72" s="12">
        <v>39</v>
      </c>
      <c r="I72" s="13">
        <v>39</v>
      </c>
    </row>
    <row r="73" spans="1:9" ht="60">
      <c r="A73" s="49"/>
      <c r="B73" s="50"/>
      <c r="C73" s="9" t="s">
        <v>76</v>
      </c>
      <c r="D73" s="10" t="s">
        <v>15</v>
      </c>
      <c r="E73" s="51"/>
      <c r="F73" s="12">
        <v>71</v>
      </c>
      <c r="G73" s="12">
        <v>75</v>
      </c>
      <c r="H73" s="12">
        <v>75</v>
      </c>
      <c r="I73" s="13">
        <v>25</v>
      </c>
    </row>
    <row r="74" spans="1:9" ht="15" customHeight="1">
      <c r="A74" s="49"/>
      <c r="B74" s="50"/>
      <c r="C74" s="54" t="s">
        <v>77</v>
      </c>
      <c r="D74" s="54"/>
      <c r="E74" s="51"/>
      <c r="F74" s="10"/>
      <c r="G74" s="10"/>
      <c r="H74" s="10"/>
      <c r="I74" s="34"/>
    </row>
    <row r="75" spans="1:9" ht="60">
      <c r="A75" s="49"/>
      <c r="B75" s="50"/>
      <c r="C75" s="9" t="s">
        <v>78</v>
      </c>
      <c r="D75" s="10" t="s">
        <v>15</v>
      </c>
      <c r="E75" s="51"/>
      <c r="F75" s="12">
        <v>10</v>
      </c>
      <c r="G75" s="12">
        <v>0</v>
      </c>
      <c r="H75" s="12">
        <v>0</v>
      </c>
      <c r="I75" s="13">
        <v>0</v>
      </c>
    </row>
    <row r="76" spans="1:9" ht="45">
      <c r="A76" s="49"/>
      <c r="B76" s="50"/>
      <c r="C76" s="9" t="s">
        <v>79</v>
      </c>
      <c r="D76" s="10" t="s">
        <v>15</v>
      </c>
      <c r="E76" s="51"/>
      <c r="F76" s="12">
        <v>0</v>
      </c>
      <c r="G76" s="12">
        <v>0</v>
      </c>
      <c r="H76" s="12">
        <v>0</v>
      </c>
      <c r="I76" s="13">
        <v>0</v>
      </c>
    </row>
    <row r="77" spans="1:9" ht="15">
      <c r="A77" s="49"/>
      <c r="B77" s="50"/>
      <c r="C77" s="18" t="s">
        <v>21</v>
      </c>
      <c r="D77" s="29"/>
      <c r="E77" s="27">
        <v>395</v>
      </c>
      <c r="F77" s="29">
        <f>SUM(F70:F76)</f>
        <v>454</v>
      </c>
      <c r="G77" s="29">
        <f>SUM(G70:G76)</f>
        <v>455</v>
      </c>
      <c r="H77" s="29">
        <f>SUM(H70:H76)</f>
        <v>461</v>
      </c>
      <c r="I77" s="30">
        <f>SUM(I70:I76)</f>
        <v>416</v>
      </c>
    </row>
    <row r="78" spans="1:9" ht="12.75" customHeight="1">
      <c r="A78" s="49">
        <v>8</v>
      </c>
      <c r="B78" s="50" t="s">
        <v>80</v>
      </c>
      <c r="C78" s="9" t="s">
        <v>81</v>
      </c>
      <c r="D78" s="54" t="s">
        <v>15</v>
      </c>
      <c r="E78" s="51">
        <v>4800</v>
      </c>
      <c r="F78" s="24">
        <v>1200</v>
      </c>
      <c r="G78" s="24">
        <v>1300</v>
      </c>
      <c r="H78" s="24">
        <v>1300</v>
      </c>
      <c r="I78" s="25">
        <v>1300</v>
      </c>
    </row>
    <row r="79" spans="1:9" ht="75">
      <c r="A79" s="49"/>
      <c r="B79" s="50"/>
      <c r="C79" s="35" t="s">
        <v>82</v>
      </c>
      <c r="D79" s="54"/>
      <c r="E79" s="51"/>
      <c r="F79" s="24">
        <v>2300</v>
      </c>
      <c r="G79" s="24">
        <v>2200</v>
      </c>
      <c r="H79" s="24">
        <v>2200</v>
      </c>
      <c r="I79" s="25">
        <v>2200</v>
      </c>
    </row>
    <row r="80" spans="1:9" ht="15">
      <c r="A80" s="49"/>
      <c r="B80" s="50"/>
      <c r="C80" s="16" t="s">
        <v>83</v>
      </c>
      <c r="D80" s="16"/>
      <c r="E80" s="27">
        <v>4800</v>
      </c>
      <c r="F80" s="27">
        <f>SUM(F78:F79)</f>
        <v>3500</v>
      </c>
      <c r="G80" s="27">
        <f>SUM(G78:G79)</f>
        <v>3500</v>
      </c>
      <c r="H80" s="27">
        <f>SUM(H78:H79)</f>
        <v>3500</v>
      </c>
      <c r="I80" s="28">
        <f>SUM(I78:I79)</f>
        <v>3500</v>
      </c>
    </row>
    <row r="81" spans="1:9" ht="90">
      <c r="A81" s="21">
        <v>9</v>
      </c>
      <c r="B81" s="22" t="s">
        <v>84</v>
      </c>
      <c r="C81" s="9" t="s">
        <v>85</v>
      </c>
      <c r="D81" s="23" t="s">
        <v>24</v>
      </c>
      <c r="E81" s="24">
        <v>5801</v>
      </c>
      <c r="F81" s="24">
        <v>166600</v>
      </c>
      <c r="G81" s="24">
        <v>170000</v>
      </c>
      <c r="H81" s="24">
        <v>175000</v>
      </c>
      <c r="I81" s="25">
        <v>180000</v>
      </c>
    </row>
    <row r="82" spans="1:9" ht="90">
      <c r="A82" s="21">
        <v>10</v>
      </c>
      <c r="B82" s="22" t="s">
        <v>86</v>
      </c>
      <c r="C82" s="9" t="s">
        <v>87</v>
      </c>
      <c r="D82" s="24" t="s">
        <v>15</v>
      </c>
      <c r="E82" s="24">
        <v>1325</v>
      </c>
      <c r="F82" s="24">
        <v>6200</v>
      </c>
      <c r="G82" s="24">
        <v>6250</v>
      </c>
      <c r="H82" s="24">
        <v>6250</v>
      </c>
      <c r="I82" s="25">
        <v>6250</v>
      </c>
    </row>
    <row r="83" spans="1:9" ht="75">
      <c r="A83" s="36">
        <v>11</v>
      </c>
      <c r="B83" s="37" t="s">
        <v>88</v>
      </c>
      <c r="C83" s="38" t="s">
        <v>89</v>
      </c>
      <c r="D83" s="39" t="s">
        <v>90</v>
      </c>
      <c r="E83" s="39">
        <v>100</v>
      </c>
      <c r="F83" s="39">
        <v>100</v>
      </c>
      <c r="G83" s="39">
        <v>85</v>
      </c>
      <c r="H83" s="39">
        <v>85</v>
      </c>
      <c r="I83" s="40">
        <v>85</v>
      </c>
    </row>
    <row r="85" spans="2:9" ht="40.5" customHeight="1">
      <c r="B85" s="55" t="s">
        <v>91</v>
      </c>
      <c r="C85" s="55"/>
      <c r="D85" s="55"/>
      <c r="E85" s="55"/>
      <c r="F85" s="55"/>
      <c r="G85" s="55"/>
      <c r="H85" s="55"/>
      <c r="I85" s="55"/>
    </row>
    <row r="87" ht="15">
      <c r="B87" s="41" t="s">
        <v>92</v>
      </c>
    </row>
    <row r="88" ht="15">
      <c r="B88" s="41" t="s">
        <v>93</v>
      </c>
    </row>
  </sheetData>
  <sheetProtection selectLockedCells="1" selectUnlockedCells="1"/>
  <mergeCells count="34">
    <mergeCell ref="A78:A80"/>
    <mergeCell ref="B78:B80"/>
    <mergeCell ref="D78:D79"/>
    <mergeCell ref="E78:E79"/>
    <mergeCell ref="B85:I85"/>
    <mergeCell ref="A54:A67"/>
    <mergeCell ref="B54:B67"/>
    <mergeCell ref="E54:E66"/>
    <mergeCell ref="A68:A77"/>
    <mergeCell ref="B68:B77"/>
    <mergeCell ref="E68:E76"/>
    <mergeCell ref="C69:D69"/>
    <mergeCell ref="C74:D74"/>
    <mergeCell ref="A33:A45"/>
    <mergeCell ref="B33:B45"/>
    <mergeCell ref="E33:E44"/>
    <mergeCell ref="A46:A52"/>
    <mergeCell ref="B46:B52"/>
    <mergeCell ref="E46:E52"/>
    <mergeCell ref="A7:A12"/>
    <mergeCell ref="B7:B12"/>
    <mergeCell ref="E7:E11"/>
    <mergeCell ref="A13:A15"/>
    <mergeCell ref="A16:A32"/>
    <mergeCell ref="B16:B32"/>
    <mergeCell ref="E16:E31"/>
    <mergeCell ref="A1:I1"/>
    <mergeCell ref="A2:I2"/>
    <mergeCell ref="A3:I3"/>
    <mergeCell ref="A5:A6"/>
    <mergeCell ref="B5:B6"/>
    <mergeCell ref="C5:C6"/>
    <mergeCell ref="D5:D6"/>
    <mergeCell ref="E5:I5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Министр</cp:lastModifiedBy>
  <dcterms:modified xsi:type="dcterms:W3CDTF">2016-10-27T11:37:09Z</dcterms:modified>
  <cp:category/>
  <cp:version/>
  <cp:contentType/>
  <cp:contentStatus/>
</cp:coreProperties>
</file>